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CA76B915-7BA9-403F-8A9B-6C673F63DDC2}" xr6:coauthVersionLast="47" xr6:coauthVersionMax="47" xr10:uidLastSave="{00000000-0000-0000-0000-000000000000}"/>
  <bookViews>
    <workbookView xWindow="-120" yWindow="-120" windowWidth="29040" windowHeight="15840" xr2:uid="{DC0F3CDE-32A4-4E9C-BC99-6A9A3F4C842F}"/>
  </bookViews>
  <sheets>
    <sheet name="CORTE ENE JUN" sheetId="1" r:id="rId1"/>
  </sheets>
  <definedNames>
    <definedName name="_xlnm.Print_Area" localSheetId="0">'CORTE ENE JUN'!$A$1:$P$89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6" i="1" l="1"/>
  <c r="H78" i="1"/>
  <c r="H70" i="1"/>
  <c r="N68" i="1"/>
  <c r="N64" i="1"/>
  <c r="N60" i="1"/>
  <c r="N58" i="1"/>
  <c r="H65" i="1"/>
  <c r="H49" i="1"/>
  <c r="N70" i="1" s="1"/>
  <c r="N55" i="1"/>
  <c r="N41" i="1"/>
  <c r="H42" i="1"/>
  <c r="N35" i="1"/>
  <c r="N30" i="1"/>
  <c r="N27" i="1"/>
  <c r="H34" i="1"/>
  <c r="H21" i="1"/>
  <c r="N22" i="1"/>
  <c r="H17" i="1"/>
  <c r="N13" i="1"/>
  <c r="N36" i="1" l="1"/>
  <c r="N42" i="1" s="1"/>
  <c r="N78" i="1"/>
</calcChain>
</file>

<file path=xl/sharedStrings.xml><?xml version="1.0" encoding="utf-8"?>
<sst xmlns="http://schemas.openxmlformats.org/spreadsheetml/2006/main" count="121" uniqueCount="114">
  <si>
    <t>Municipio de Chihuahua</t>
  </si>
  <si>
    <t>Tesorería Municipal</t>
  </si>
  <si>
    <t>Estado de Movimientos de Ingresos y Egresos del 01 de Enero al 30 de Junio de 2021</t>
  </si>
  <si>
    <t>(Cifras Expresadas en Pesos)</t>
  </si>
  <si>
    <t>I  N  G  R  E  S  O  S</t>
  </si>
  <si>
    <t>Impuestos</t>
  </si>
  <si>
    <t>Aprovechamientos</t>
  </si>
  <si>
    <t>Multas Federales no Fiscales</t>
  </si>
  <si>
    <t>Predial</t>
  </si>
  <si>
    <t>Indemnizaciones</t>
  </si>
  <si>
    <t>Traslación de Dominio de Bienes Inmuebles</t>
  </si>
  <si>
    <t>Aprovechamientos de Obras Públicas</t>
  </si>
  <si>
    <t>Espectáculo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</si>
  <si>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</si>
  <si>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</si>
  <si>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</si>
  <si>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</si>
  <si>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</si>
  <si>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</si>
  <si>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</si>
  <si>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Fomento Municipal</t>
  </si>
  <si>
    <t>Impuesto Especial s/Prod y Serv</t>
  </si>
  <si>
    <t>Contribuciones de Mejoras</t>
  </si>
  <si>
    <t>ISR Participable</t>
  </si>
  <si>
    <t>Universitario</t>
  </si>
  <si>
    <t>Fondo Admón de Impto Predial</t>
  </si>
  <si>
    <t>Contribuciones Especiales</t>
  </si>
  <si>
    <t>Fondo de Estabilización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</si>
  <si>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</si>
  <si>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</si>
  <si>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</si>
  <si>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</si>
  <si>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</si>
  <si>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</si>
  <si>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</si>
  <si>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</si>
  <si>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</si>
  <si>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</si>
  <si>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</si>
  <si>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</si>
  <si>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</si>
  <si>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Alumbrado Público</t>
  </si>
  <si>
    <t>Fijación de Anuncios y Propaganda Comercial</t>
  </si>
  <si>
    <t>Incentivos de Colaboración Fiscal</t>
  </si>
  <si>
    <t>Diversos Ecología</t>
  </si>
  <si>
    <t>Impuesto sobre Tenencia</t>
  </si>
  <si>
    <t>Impuesto sobre Automóviles Nuevos</t>
  </si>
  <si>
    <t>Fondo de Compensación ISAN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</si>
  <si>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</si>
  <si>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</si>
  <si>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</si>
  <si>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</si>
  <si>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</si>
  <si>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</si>
  <si>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</si>
  <si>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</si>
  <si>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</si>
  <si>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</si>
  <si>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</si>
  <si>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</si>
  <si>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</si>
  <si>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</si>
  <si>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</si>
  <si>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</si>
  <si>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</si>
  <si>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</si>
  <si>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Infraestructura Educativa</t>
  </si>
  <si>
    <t>Subsidios y Transferencias para Paramunicipales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</si>
  <si>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</si>
  <si>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</si>
  <si>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</si>
  <si>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</si>
  <si>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</si>
  <si>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Ejecución en Obras y Urbanización</t>
  </si>
  <si>
    <t>Recolección y Concesiones</t>
  </si>
  <si>
    <t>Obras Hidraúlicas y Sanitarias</t>
  </si>
  <si>
    <t>Espacios Públicos y Áreas Verdes</t>
  </si>
  <si>
    <t>Investigación y Estudios</t>
  </si>
  <si>
    <t>Medio Ambiente y Ecología</t>
  </si>
  <si>
    <t>Apoyo al  proceso presupuestal y Mejorar la Eficiencia Institucional</t>
  </si>
  <si>
    <t>Protección Civil</t>
  </si>
  <si>
    <t>Apoyo al  proceso presupuestal y Mejorar la Eficiencia</t>
  </si>
  <si>
    <t>Seguridad Pública y Sociedad</t>
  </si>
  <si>
    <t>Apoyo a la Gestión Pública</t>
  </si>
  <si>
    <t>Funciones de Gobierno</t>
  </si>
  <si>
    <t>Desastres Naturales</t>
  </si>
  <si>
    <t>Desarrollo Social</t>
  </si>
  <si>
    <t>Contingencias y Desastres Naturales</t>
  </si>
  <si>
    <t>Desarrollo Econónimo</t>
  </si>
  <si>
    <t>Obligaciones</t>
  </si>
  <si>
    <t>Atención al Rezago Social</t>
  </si>
  <si>
    <t>Pensiones y Jubilaciones</t>
  </si>
  <si>
    <t>Desarrollo Educativo</t>
  </si>
  <si>
    <t>Fomento a la Salud</t>
  </si>
  <si>
    <t>Previsión y Seguridad Social</t>
  </si>
  <si>
    <t>Deporte y Desarrollo de Capacidades Físicas</t>
  </si>
  <si>
    <t xml:space="preserve">Costo Financiero Deuda </t>
  </si>
  <si>
    <t>Costo Financiero Deuda</t>
  </si>
  <si>
    <t>Promoción y Fomento</t>
  </si>
  <si>
    <t>Amortización Deuda Pública</t>
  </si>
  <si>
    <t>Fomento al Sector Empresarial</t>
  </si>
  <si>
    <t>Intereses de la Deuda</t>
  </si>
  <si>
    <t>Fomento al Sector Turístico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</si>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</sst>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9" fillId="2" borderId="0" xfId="0" applyNumberFormat="1" applyFont="1" applyFill="1"/>
    <xf numFmtId="164" fontId="0" fillId="2" borderId="0" xfId="1" applyNumberFormat="1" applyFont="1" applyFill="1" applyBorder="1" applyAlignment="1"/>
    <xf numFmtId="3" fontId="5" fillId="0" borderId="0" xfId="0" applyNumberFormat="1" applyFo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43" fontId="0" fillId="2" borderId="0" xfId="0" applyNumberFormat="1" applyFill="1"/>
    <xf numFmtId="4" fontId="0" fillId="3" borderId="0" xfId="0" applyNumberFormat="1" applyFill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  <xf numFmtId="0" fontId="7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E9B2858D-24FD-447D-A593-8E383AA7CD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78</xdr:row>
      <xdr:rowOff>0</xdr:rowOff>
    </xdr:from>
    <xdr:to>
      <xdr:col>13</xdr:col>
      <xdr:colOff>1099706</xdr:colOff>
      <xdr:row>89</xdr:row>
      <xdr:rowOff>0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FB688E62-7988-4B55-8EF1-8001E43D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5117" y="15154275"/>
          <a:ext cx="2664189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155121</xdr:colOff>
      <xdr:row>78</xdr:row>
      <xdr:rowOff>108857</xdr:rowOff>
    </xdr:from>
    <xdr:to>
      <xdr:col>15</xdr:col>
      <xdr:colOff>131988</xdr:colOff>
      <xdr:row>79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8D78121-D220-4193-8214-4203B5034C54}"/>
            </a:ext>
          </a:extLst>
        </xdr:cNvPr>
        <xdr:cNvSpPr txBox="1">
          <a:spLocks noChangeArrowheads="1"/>
        </xdr:cNvSpPr>
      </xdr:nvSpPr>
      <xdr:spPr bwMode="auto">
        <a:xfrm>
          <a:off x="688521" y="15263132"/>
          <a:ext cx="12930867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Comisión de Hacienda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84</xdr:row>
      <xdr:rowOff>142875</xdr:rowOff>
    </xdr:from>
    <xdr:to>
      <xdr:col>15</xdr:col>
      <xdr:colOff>133993</xdr:colOff>
      <xdr:row>86</xdr:row>
      <xdr:rowOff>59532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F1385854-09E4-46B7-99A1-EBAACB02CE12}"/>
            </a:ext>
          </a:extLst>
        </xdr:cNvPr>
        <xdr:cNvSpPr txBox="1">
          <a:spLocks noChangeArrowheads="1"/>
        </xdr:cNvSpPr>
      </xdr:nvSpPr>
      <xdr:spPr bwMode="auto">
        <a:xfrm>
          <a:off x="450057" y="16497300"/>
          <a:ext cx="13171336" cy="316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Mtra. María Angélica Granados Trespalacios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5F38-5210-433D-9E4F-32E794CDBF61}">
  <sheetPr>
    <pageSetUpPr fitToPage="1"/>
  </sheetPr>
  <dimension ref="B1:S89"/>
  <sheetViews>
    <sheetView tabSelected="1" view="pageBreakPreview" topLeftCell="A67" zoomScale="112" zoomScaleNormal="70" zoomScaleSheetLayoutView="112" workbookViewId="0">
      <selection activeCell="F42" sqref="F42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.570312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48" t="s">
        <v>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7"/>
    </row>
    <row r="3" spans="2:17" ht="15.75" x14ac:dyDescent="0.25">
      <c r="B3" s="8"/>
      <c r="C3" s="49" t="s">
        <v>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9"/>
    </row>
    <row r="4" spans="2:17" x14ac:dyDescent="0.2">
      <c r="B4" s="8"/>
      <c r="C4" s="50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9"/>
    </row>
    <row r="5" spans="2:17" x14ac:dyDescent="0.2">
      <c r="B5" s="8"/>
      <c r="C5" s="50" t="s">
        <v>3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9"/>
    </row>
    <row r="6" spans="2:17" ht="15.75" x14ac:dyDescent="0.25">
      <c r="B6" s="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9"/>
    </row>
    <row r="7" spans="2:17" ht="15.75" x14ac:dyDescent="0.25">
      <c r="B7" s="8"/>
      <c r="C7" s="47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H10" s="11"/>
      <c r="J10" s="11"/>
      <c r="L10" s="12" t="s">
        <v>7</v>
      </c>
      <c r="M10" s="12">
        <v>487900</v>
      </c>
      <c r="O10" s="9"/>
      <c r="P10" s="13"/>
    </row>
    <row r="11" spans="2:17" ht="15.75" x14ac:dyDescent="0.25">
      <c r="B11" s="8"/>
      <c r="C11" s="10"/>
      <c r="E11" s="14" t="s">
        <v>8</v>
      </c>
      <c r="F11" s="15"/>
      <c r="G11" s="12">
        <v>721324807</v>
      </c>
      <c r="J11" s="11"/>
      <c r="L11" s="12" t="s">
        <v>9</v>
      </c>
      <c r="M11" s="12">
        <v>7216320</v>
      </c>
      <c r="O11" s="9"/>
      <c r="P11" s="13"/>
    </row>
    <row r="12" spans="2:17" ht="15.75" x14ac:dyDescent="0.25">
      <c r="B12" s="8"/>
      <c r="E12" s="14" t="s">
        <v>10</v>
      </c>
      <c r="F12" s="15"/>
      <c r="G12" s="12">
        <v>185705915</v>
      </c>
      <c r="H12" s="11"/>
      <c r="L12" s="12" t="s">
        <v>11</v>
      </c>
      <c r="M12" s="12">
        <v>5957883</v>
      </c>
      <c r="O12" s="9"/>
      <c r="P12" s="13"/>
      <c r="Q12" s="14"/>
    </row>
    <row r="13" spans="2:17" ht="15.75" x14ac:dyDescent="0.25">
      <c r="B13" s="8"/>
      <c r="C13" s="16"/>
      <c r="E13" s="14" t="s">
        <v>12</v>
      </c>
      <c r="F13" s="15"/>
      <c r="G13" s="12">
        <v>82393</v>
      </c>
      <c r="J13" s="17"/>
      <c r="L13" s="12"/>
      <c r="M13" s="12"/>
      <c r="N13" s="11">
        <f>SUM(M10:M13)</f>
        <v>13662103</v>
      </c>
      <c r="O13" s="9"/>
      <c r="P13" s="13"/>
      <c r="Q13" s="14"/>
    </row>
    <row r="14" spans="2:17" ht="15.75" x14ac:dyDescent="0.25">
      <c r="B14" s="8"/>
      <c r="C14" s="16"/>
      <c r="E14" s="14" t="s">
        <v>13</v>
      </c>
      <c r="F14" s="15"/>
      <c r="G14" s="12">
        <v>2702985</v>
      </c>
      <c r="H14" s="11"/>
      <c r="J14" s="11" t="s">
        <v>14</v>
      </c>
      <c r="L14" s="12"/>
      <c r="M14" s="5"/>
      <c r="N14" s="5"/>
      <c r="O14" s="9"/>
      <c r="P14" s="13"/>
      <c r="Q14" s="14"/>
    </row>
    <row r="15" spans="2:17" ht="15.75" x14ac:dyDescent="0.25">
      <c r="B15" s="8"/>
      <c r="C15" s="16"/>
      <c r="E15" s="14" t="s">
        <v>15</v>
      </c>
      <c r="F15" s="15"/>
      <c r="G15" s="12">
        <v>18649094</v>
      </c>
      <c r="H15" s="11"/>
      <c r="J15" s="5"/>
      <c r="K15" s="5"/>
      <c r="L15" s="12" t="s">
        <v>16</v>
      </c>
      <c r="M15" s="12">
        <v>447710019</v>
      </c>
      <c r="O15" s="9"/>
      <c r="P15" s="13"/>
      <c r="Q15" s="2"/>
    </row>
    <row r="16" spans="2:17" ht="15" x14ac:dyDescent="0.2">
      <c r="B16" s="8"/>
      <c r="C16" s="16"/>
      <c r="E16" s="14" t="s">
        <v>17</v>
      </c>
      <c r="F16" s="15"/>
      <c r="G16" s="12">
        <v>1988538</v>
      </c>
      <c r="H16" s="5"/>
      <c r="J16" s="5"/>
      <c r="K16" s="5"/>
      <c r="L16" s="12" t="s">
        <v>18</v>
      </c>
      <c r="M16" s="12">
        <v>30599226</v>
      </c>
      <c r="O16" s="9"/>
      <c r="P16" s="13"/>
      <c r="Q16" s="2"/>
    </row>
    <row r="17" spans="2:17" ht="15.75" x14ac:dyDescent="0.25">
      <c r="B17" s="8"/>
      <c r="C17" s="16"/>
      <c r="E17" s="5" t="s">
        <v>19</v>
      </c>
      <c r="F17" s="18"/>
      <c r="G17" s="12">
        <v>32350</v>
      </c>
      <c r="H17" s="19">
        <f>SUM(G11:G17)</f>
        <v>930486082</v>
      </c>
      <c r="J17" s="11"/>
      <c r="L17" s="12" t="s">
        <v>20</v>
      </c>
      <c r="M17" s="12">
        <v>92220753</v>
      </c>
      <c r="N17" s="5"/>
      <c r="O17" s="9"/>
      <c r="P17" s="13"/>
      <c r="Q17" s="2"/>
    </row>
    <row r="18" spans="2:17" ht="15.75" x14ac:dyDescent="0.25">
      <c r="B18" s="8"/>
      <c r="C18" s="16"/>
      <c r="E18" s="5"/>
      <c r="F18" s="5"/>
      <c r="G18" s="5"/>
      <c r="H18" s="5"/>
      <c r="J18" s="11"/>
      <c r="L18" s="12" t="s">
        <v>21</v>
      </c>
      <c r="M18" s="12">
        <v>25603574</v>
      </c>
      <c r="O18" s="9"/>
      <c r="P18" s="13"/>
      <c r="Q18" s="2"/>
    </row>
    <row r="19" spans="2:17" ht="15.75" x14ac:dyDescent="0.25">
      <c r="B19" s="8"/>
      <c r="C19" s="10" t="s">
        <v>22</v>
      </c>
      <c r="E19" s="14"/>
      <c r="F19" s="15"/>
      <c r="G19" s="12"/>
      <c r="J19" s="11"/>
      <c r="L19" s="12" t="s">
        <v>23</v>
      </c>
      <c r="M19" s="12">
        <v>63338456</v>
      </c>
      <c r="O19" s="9"/>
      <c r="P19" s="13"/>
      <c r="Q19" s="12"/>
    </row>
    <row r="20" spans="2:17" ht="15.75" x14ac:dyDescent="0.25">
      <c r="B20" s="20"/>
      <c r="E20" s="14" t="s">
        <v>24</v>
      </c>
      <c r="F20" s="15"/>
      <c r="G20" s="12">
        <v>35870711</v>
      </c>
      <c r="J20" s="11"/>
      <c r="L20" s="12" t="s">
        <v>25</v>
      </c>
      <c r="M20" s="12">
        <v>40030628</v>
      </c>
      <c r="O20" s="9"/>
      <c r="P20" s="13"/>
      <c r="Q20" s="12"/>
    </row>
    <row r="21" spans="2:17" ht="15.75" x14ac:dyDescent="0.25">
      <c r="B21" s="20"/>
      <c r="C21" s="16"/>
      <c r="E21" s="5" t="s">
        <v>26</v>
      </c>
      <c r="F21" s="18"/>
      <c r="G21" s="12">
        <v>14993492</v>
      </c>
      <c r="H21" s="11">
        <f>SUM(G20:G22)</f>
        <v>50864203</v>
      </c>
      <c r="J21" s="17"/>
      <c r="L21" s="12" t="s">
        <v>27</v>
      </c>
      <c r="M21" s="12">
        <v>2962497</v>
      </c>
      <c r="N21" s="5"/>
      <c r="O21" s="9"/>
      <c r="P21" s="13"/>
      <c r="Q21" s="12"/>
    </row>
    <row r="22" spans="2:17" ht="15.75" x14ac:dyDescent="0.25">
      <c r="B22" s="20"/>
      <c r="C22" s="16"/>
      <c r="E22" s="5"/>
      <c r="F22" s="5"/>
      <c r="G22" s="5"/>
      <c r="J22" s="17"/>
      <c r="L22" s="12" t="s">
        <v>28</v>
      </c>
      <c r="M22" s="12">
        <v>1457719</v>
      </c>
      <c r="N22" s="11">
        <f>SUM(M15:M22)</f>
        <v>703922872</v>
      </c>
      <c r="O22" s="9"/>
      <c r="P22" s="13"/>
      <c r="Q22" s="12"/>
    </row>
    <row r="23" spans="2:17" ht="15.75" x14ac:dyDescent="0.25">
      <c r="B23" s="20"/>
      <c r="C23" s="16"/>
      <c r="E23" s="5"/>
      <c r="F23" s="18"/>
      <c r="G23" s="12"/>
      <c r="H23" s="11"/>
      <c r="O23" s="9"/>
      <c r="P23" s="13"/>
      <c r="Q23" s="12"/>
    </row>
    <row r="24" spans="2:17" ht="15.75" x14ac:dyDescent="0.25">
      <c r="B24" s="20"/>
      <c r="C24" s="16"/>
      <c r="D24" s="10" t="s">
        <v>29</v>
      </c>
      <c r="E24" s="5"/>
      <c r="F24" s="21"/>
      <c r="G24" s="5"/>
      <c r="H24" s="14"/>
      <c r="J24" s="11" t="s">
        <v>30</v>
      </c>
      <c r="O24" s="9"/>
      <c r="P24" s="13"/>
      <c r="Q24" s="12"/>
    </row>
    <row r="25" spans="2:17" ht="15.75" x14ac:dyDescent="0.25">
      <c r="B25" s="20"/>
      <c r="C25" s="16"/>
      <c r="D25" s="10"/>
      <c r="E25" s="14" t="s">
        <v>31</v>
      </c>
      <c r="F25" s="15"/>
      <c r="G25" s="12">
        <v>3468455</v>
      </c>
      <c r="H25" s="22"/>
      <c r="L25" s="12" t="s">
        <v>32</v>
      </c>
      <c r="M25" s="12">
        <v>323375558</v>
      </c>
      <c r="O25" s="9"/>
      <c r="P25" s="13"/>
      <c r="Q25" s="12"/>
    </row>
    <row r="26" spans="2:17" ht="15.75" x14ac:dyDescent="0.25">
      <c r="B26" s="8"/>
      <c r="C26" s="16"/>
      <c r="D26" s="10"/>
      <c r="E26" s="14" t="s">
        <v>33</v>
      </c>
      <c r="F26" s="15"/>
      <c r="G26" s="12">
        <v>268121</v>
      </c>
      <c r="H26" s="14"/>
      <c r="L26" s="12" t="s">
        <v>34</v>
      </c>
      <c r="M26" s="12">
        <v>53611607</v>
      </c>
      <c r="N26" s="5"/>
      <c r="O26" s="9"/>
      <c r="P26" s="13"/>
      <c r="Q26" s="12"/>
    </row>
    <row r="27" spans="2:17" ht="15.75" x14ac:dyDescent="0.25">
      <c r="B27" s="8"/>
      <c r="C27" s="5"/>
      <c r="D27" s="10"/>
      <c r="E27" s="14" t="s">
        <v>35</v>
      </c>
      <c r="F27" s="15"/>
      <c r="G27" s="12">
        <v>45481521</v>
      </c>
      <c r="H27" s="14"/>
      <c r="J27" s="5"/>
      <c r="K27" s="5"/>
      <c r="L27" s="12" t="s">
        <v>36</v>
      </c>
      <c r="M27" s="12">
        <v>92756397</v>
      </c>
      <c r="N27" s="11">
        <f>SUM(M25:M27)</f>
        <v>469743562</v>
      </c>
      <c r="O27" s="9"/>
      <c r="P27" s="13"/>
    </row>
    <row r="28" spans="2:17" ht="15.75" x14ac:dyDescent="0.25">
      <c r="B28" s="8"/>
      <c r="C28" s="5"/>
      <c r="D28" s="10"/>
      <c r="E28" s="14" t="s">
        <v>37</v>
      </c>
      <c r="F28" s="15"/>
      <c r="G28" s="12">
        <v>5949446</v>
      </c>
      <c r="H28" s="14"/>
      <c r="J28" s="5"/>
      <c r="K28" s="5"/>
      <c r="L28" s="5"/>
      <c r="M28" s="5"/>
      <c r="N28" s="5"/>
      <c r="O28" s="9"/>
      <c r="Q28" s="12"/>
    </row>
    <row r="29" spans="2:17" ht="15.75" x14ac:dyDescent="0.25">
      <c r="B29" s="8"/>
      <c r="C29" s="5"/>
      <c r="E29" s="14" t="s">
        <v>38</v>
      </c>
      <c r="F29" s="15"/>
      <c r="G29" s="12">
        <v>5628211</v>
      </c>
      <c r="H29" s="14"/>
      <c r="J29" s="11" t="s">
        <v>39</v>
      </c>
      <c r="L29" s="12"/>
      <c r="M29" s="12"/>
      <c r="O29" s="9"/>
      <c r="Q29" s="12"/>
    </row>
    <row r="30" spans="2:17" ht="15.75" x14ac:dyDescent="0.25">
      <c r="B30" s="8"/>
      <c r="C30" s="5"/>
      <c r="D30" s="5"/>
      <c r="E30" s="14" t="s">
        <v>40</v>
      </c>
      <c r="F30" s="15"/>
      <c r="G30" s="12">
        <v>13213276</v>
      </c>
      <c r="H30" s="14"/>
      <c r="L30" s="12" t="s">
        <v>39</v>
      </c>
      <c r="M30" s="12">
        <v>19775756</v>
      </c>
      <c r="N30" s="11">
        <f>+M30</f>
        <v>19775756</v>
      </c>
      <c r="O30" s="9"/>
      <c r="Q30" s="12"/>
    </row>
    <row r="31" spans="2:17" x14ac:dyDescent="0.2">
      <c r="B31" s="8"/>
      <c r="C31" s="5"/>
      <c r="E31" s="14" t="s">
        <v>41</v>
      </c>
      <c r="F31" s="15"/>
      <c r="G31" s="12">
        <v>96424248</v>
      </c>
      <c r="J31" s="5"/>
      <c r="K31" s="5"/>
      <c r="L31" s="5"/>
      <c r="M31" s="5"/>
      <c r="N31" s="5"/>
      <c r="O31" s="9"/>
      <c r="Q31" s="12"/>
    </row>
    <row r="32" spans="2:17" ht="15.75" x14ac:dyDescent="0.25">
      <c r="B32" s="8"/>
      <c r="C32" s="5"/>
      <c r="E32" s="5" t="s">
        <v>42</v>
      </c>
      <c r="F32" s="15"/>
      <c r="G32" s="12">
        <v>2400753</v>
      </c>
      <c r="J32" s="11" t="s">
        <v>43</v>
      </c>
      <c r="L32" s="12"/>
      <c r="O32" s="9"/>
      <c r="Q32" s="12"/>
    </row>
    <row r="33" spans="2:19" ht="16.5" customHeight="1" x14ac:dyDescent="0.2">
      <c r="B33" s="8"/>
      <c r="E33" s="14" t="s">
        <v>44</v>
      </c>
      <c r="F33" s="15"/>
      <c r="G33" s="12">
        <v>1461515</v>
      </c>
      <c r="L33" s="12" t="s">
        <v>45</v>
      </c>
      <c r="M33" s="12">
        <v>15891</v>
      </c>
      <c r="N33" s="5"/>
      <c r="O33" s="9"/>
      <c r="Q33" s="14"/>
      <c r="R33" s="23"/>
      <c r="S33" s="12"/>
    </row>
    <row r="34" spans="2:19" ht="15.75" customHeight="1" x14ac:dyDescent="0.25">
      <c r="B34" s="8"/>
      <c r="C34" s="5"/>
      <c r="E34" s="14"/>
      <c r="F34" s="15"/>
      <c r="G34" s="12">
        <v>623381</v>
      </c>
      <c r="H34" s="11">
        <f>SUM(G25:G34)</f>
        <v>174918927</v>
      </c>
      <c r="L34" s="12" t="s">
        <v>46</v>
      </c>
      <c r="M34" s="12">
        <v>8636119</v>
      </c>
      <c r="O34" s="9"/>
      <c r="P34" s="13"/>
      <c r="Q34" s="14"/>
      <c r="R34" s="23"/>
      <c r="S34" s="12"/>
    </row>
    <row r="35" spans="2:19" ht="15.75" customHeight="1" x14ac:dyDescent="0.25">
      <c r="B35" s="8"/>
      <c r="L35" s="12" t="s">
        <v>47</v>
      </c>
      <c r="M35" s="12">
        <v>2241928</v>
      </c>
      <c r="N35" s="11">
        <f>SUM(M33:M35)</f>
        <v>10893938</v>
      </c>
      <c r="O35" s="9"/>
      <c r="P35" s="13"/>
      <c r="Q35" s="14"/>
      <c r="R35" s="23"/>
      <c r="S35" s="12"/>
    </row>
    <row r="36" spans="2:19" ht="16.5" customHeight="1" x14ac:dyDescent="0.25">
      <c r="B36" s="8"/>
      <c r="D36" s="10" t="s">
        <v>48</v>
      </c>
      <c r="F36" s="21"/>
      <c r="H36" s="5"/>
      <c r="J36" s="11" t="s">
        <v>49</v>
      </c>
      <c r="K36" s="12"/>
      <c r="L36" s="12"/>
      <c r="N36" s="11">
        <f>+H17+H21+H34+H42+N13+N22+N27+N30+N35</f>
        <v>2385463854</v>
      </c>
      <c r="O36" s="9"/>
      <c r="P36" s="13"/>
      <c r="Q36" s="22"/>
      <c r="R36" s="23"/>
      <c r="S36" s="12"/>
    </row>
    <row r="37" spans="2:19" ht="17.25" customHeight="1" x14ac:dyDescent="0.25">
      <c r="B37" s="8"/>
      <c r="E37" s="14" t="s">
        <v>50</v>
      </c>
      <c r="F37" s="12"/>
      <c r="G37" s="12">
        <v>989141</v>
      </c>
      <c r="J37" s="11" t="s">
        <v>51</v>
      </c>
      <c r="K37" s="12"/>
      <c r="L37" s="12"/>
      <c r="M37" s="12"/>
      <c r="N37" s="11">
        <v>387309489.58999962</v>
      </c>
      <c r="O37" s="9"/>
      <c r="P37" s="13"/>
      <c r="Q37" s="14"/>
      <c r="R37" s="23"/>
      <c r="S37" s="12"/>
    </row>
    <row r="38" spans="2:19" ht="15.75" customHeight="1" x14ac:dyDescent="0.25">
      <c r="B38" s="8"/>
      <c r="D38" s="5"/>
      <c r="E38" s="14" t="s">
        <v>52</v>
      </c>
      <c r="F38" s="5"/>
      <c r="G38" s="28">
        <v>1793855</v>
      </c>
      <c r="H38" s="11"/>
      <c r="O38" s="9"/>
      <c r="P38" s="13"/>
      <c r="Q38" s="14"/>
      <c r="R38" s="23"/>
      <c r="S38" s="12"/>
    </row>
    <row r="39" spans="2:19" ht="15.75" x14ac:dyDescent="0.25">
      <c r="B39" s="8"/>
      <c r="C39" s="5"/>
      <c r="E39" s="14" t="s">
        <v>53</v>
      </c>
      <c r="F39" s="12"/>
      <c r="G39" s="12">
        <v>8352587</v>
      </c>
      <c r="H39" s="11"/>
      <c r="J39" s="11" t="s">
        <v>54</v>
      </c>
      <c r="K39" s="12"/>
      <c r="L39" s="12"/>
      <c r="M39" s="12"/>
      <c r="O39" s="9"/>
      <c r="P39" s="25"/>
      <c r="Q39" s="14"/>
      <c r="R39" s="23"/>
      <c r="S39" s="12"/>
    </row>
    <row r="40" spans="2:19" ht="15.75" x14ac:dyDescent="0.25">
      <c r="B40" s="8"/>
      <c r="C40" s="10"/>
      <c r="E40" s="14" t="s">
        <v>55</v>
      </c>
      <c r="F40" s="12"/>
      <c r="G40" s="12">
        <v>29304</v>
      </c>
      <c r="H40" s="11"/>
      <c r="J40" s="17"/>
      <c r="K40" s="12"/>
      <c r="L40" s="12" t="s">
        <v>56</v>
      </c>
      <c r="M40" s="12">
        <v>150911270</v>
      </c>
      <c r="O40" s="9"/>
      <c r="P40" s="25"/>
      <c r="Q40" s="24"/>
      <c r="R40" s="23"/>
      <c r="S40" s="12"/>
    </row>
    <row r="41" spans="2:19" ht="15.75" x14ac:dyDescent="0.25">
      <c r="B41" s="8"/>
      <c r="C41" s="10"/>
      <c r="E41" s="14" t="s">
        <v>57</v>
      </c>
      <c r="F41" s="12"/>
      <c r="G41" s="12">
        <v>9093</v>
      </c>
      <c r="H41" s="11"/>
      <c r="L41" s="12" t="s">
        <v>58</v>
      </c>
      <c r="M41" s="12">
        <v>43075391</v>
      </c>
      <c r="N41" s="11">
        <f>+M40+M41</f>
        <v>193986661</v>
      </c>
      <c r="O41" s="9"/>
      <c r="P41" s="25"/>
      <c r="R41" s="23"/>
      <c r="S41" s="12"/>
    </row>
    <row r="42" spans="2:19" ht="15.75" x14ac:dyDescent="0.25">
      <c r="B42" s="8"/>
      <c r="C42" s="10"/>
      <c r="E42" s="14" t="s">
        <v>59</v>
      </c>
      <c r="F42" s="12"/>
      <c r="G42" s="12">
        <v>22431</v>
      </c>
      <c r="H42" s="11">
        <f>SUM(G37:G42)</f>
        <v>11196411</v>
      </c>
      <c r="J42" s="11" t="s">
        <v>60</v>
      </c>
      <c r="K42" s="12"/>
      <c r="L42" s="12"/>
      <c r="M42" s="12"/>
      <c r="N42" s="11">
        <f>SUM(N36:N41)</f>
        <v>2966760004.5899997</v>
      </c>
      <c r="O42" s="9"/>
      <c r="P42" s="26"/>
    </row>
    <row r="43" spans="2:19" ht="15.75" x14ac:dyDescent="0.25">
      <c r="B43" s="8"/>
      <c r="C43" s="10"/>
      <c r="D43" s="5"/>
      <c r="E43" s="5"/>
      <c r="F43" s="5"/>
      <c r="G43" s="5"/>
      <c r="H43" s="5"/>
      <c r="J43" s="5"/>
      <c r="K43" s="5"/>
      <c r="L43" s="5"/>
      <c r="M43" s="5"/>
      <c r="N43" s="5"/>
      <c r="O43" s="9"/>
      <c r="P43" s="26"/>
    </row>
    <row r="44" spans="2:19" ht="15.75" x14ac:dyDescent="0.25">
      <c r="B44" s="8"/>
      <c r="C44" s="47" t="s">
        <v>61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9"/>
    </row>
    <row r="45" spans="2:19" ht="8.25" customHeight="1" x14ac:dyDescent="0.25">
      <c r="B45" s="8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9"/>
    </row>
    <row r="46" spans="2:19" ht="15.75" x14ac:dyDescent="0.25">
      <c r="B46" s="8"/>
      <c r="C46" s="10" t="s">
        <v>62</v>
      </c>
      <c r="D46" s="5"/>
      <c r="E46" s="5"/>
      <c r="H46" s="27"/>
      <c r="I46" s="27"/>
      <c r="J46" s="11" t="s">
        <v>63</v>
      </c>
      <c r="N46" s="28"/>
      <c r="O46" s="9"/>
    </row>
    <row r="47" spans="2:19" ht="15.75" x14ac:dyDescent="0.25">
      <c r="B47" s="8"/>
      <c r="C47" s="27"/>
      <c r="D47" s="29" t="s">
        <v>64</v>
      </c>
      <c r="E47" s="5"/>
      <c r="F47" s="5"/>
      <c r="G47" s="12"/>
      <c r="H47" s="27"/>
      <c r="I47" s="27"/>
      <c r="K47" s="29" t="s">
        <v>65</v>
      </c>
      <c r="O47" s="9"/>
    </row>
    <row r="48" spans="2:19" ht="15.75" x14ac:dyDescent="0.25">
      <c r="B48" s="8"/>
      <c r="C48" s="27"/>
      <c r="D48" s="29"/>
      <c r="E48" s="5"/>
      <c r="F48" s="5"/>
      <c r="G48" s="12"/>
      <c r="H48" s="27"/>
      <c r="I48" s="27"/>
      <c r="K48" s="29"/>
      <c r="L48" s="12" t="s">
        <v>66</v>
      </c>
      <c r="M48" s="12">
        <v>3049150</v>
      </c>
      <c r="O48" s="9"/>
    </row>
    <row r="49" spans="2:15" ht="15.75" x14ac:dyDescent="0.25">
      <c r="B49" s="8"/>
      <c r="C49" s="27"/>
      <c r="D49" s="29"/>
      <c r="E49" s="14" t="s">
        <v>67</v>
      </c>
      <c r="F49" s="5"/>
      <c r="G49" s="28">
        <v>280621728</v>
      </c>
      <c r="H49" s="11">
        <f>+G49</f>
        <v>280621728</v>
      </c>
      <c r="I49" s="27"/>
      <c r="K49" s="29"/>
      <c r="L49" s="12" t="s">
        <v>68</v>
      </c>
      <c r="M49" s="12">
        <v>36066601</v>
      </c>
      <c r="O49" s="9"/>
    </row>
    <row r="50" spans="2:15" ht="15.75" x14ac:dyDescent="0.25">
      <c r="B50" s="8"/>
      <c r="C50" s="10" t="s">
        <v>69</v>
      </c>
      <c r="D50" s="14"/>
      <c r="E50" s="14"/>
      <c r="F50" s="14"/>
      <c r="G50" s="5"/>
      <c r="H50" s="5"/>
      <c r="I50" s="27"/>
      <c r="K50" s="29"/>
      <c r="L50" s="12" t="s">
        <v>70</v>
      </c>
      <c r="M50" s="12">
        <v>12311448</v>
      </c>
      <c r="O50" s="9"/>
    </row>
    <row r="51" spans="2:15" ht="15.75" x14ac:dyDescent="0.25">
      <c r="B51" s="8"/>
      <c r="C51" s="16"/>
      <c r="D51" s="29" t="s">
        <v>71</v>
      </c>
      <c r="E51" s="14"/>
      <c r="F51" s="14"/>
      <c r="G51" s="5"/>
      <c r="H51" s="5"/>
      <c r="I51" s="27"/>
      <c r="L51" s="12" t="s">
        <v>41</v>
      </c>
      <c r="M51" s="12">
        <v>132298680</v>
      </c>
      <c r="O51" s="9"/>
    </row>
    <row r="52" spans="2:15" ht="15.75" x14ac:dyDescent="0.25">
      <c r="B52" s="8"/>
      <c r="H52" s="11"/>
      <c r="J52" s="5"/>
      <c r="L52" s="12" t="s">
        <v>72</v>
      </c>
      <c r="M52" s="12">
        <v>84246854</v>
      </c>
      <c r="O52" s="9"/>
    </row>
    <row r="53" spans="2:15" ht="15.75" x14ac:dyDescent="0.25">
      <c r="B53" s="8"/>
      <c r="E53" s="14" t="s">
        <v>40</v>
      </c>
      <c r="F53" s="14"/>
      <c r="G53" s="12">
        <v>31062886</v>
      </c>
      <c r="H53" s="11"/>
      <c r="L53" s="12" t="s">
        <v>73</v>
      </c>
      <c r="M53" s="12">
        <v>21333901</v>
      </c>
      <c r="O53" s="9"/>
    </row>
    <row r="54" spans="2:15" ht="15.75" x14ac:dyDescent="0.25">
      <c r="B54" s="8"/>
      <c r="E54" s="14" t="s">
        <v>74</v>
      </c>
      <c r="F54" s="14"/>
      <c r="G54" s="12">
        <v>90131496</v>
      </c>
      <c r="H54" s="11"/>
      <c r="L54" s="12" t="s">
        <v>75</v>
      </c>
      <c r="M54" s="12">
        <v>9634773</v>
      </c>
      <c r="O54" s="9"/>
    </row>
    <row r="55" spans="2:15" ht="15.75" x14ac:dyDescent="0.25">
      <c r="B55" s="8"/>
      <c r="C55" s="16"/>
      <c r="D55" s="14"/>
      <c r="E55" s="14" t="s">
        <v>76</v>
      </c>
      <c r="F55" s="14"/>
      <c r="G55" s="12">
        <v>11347906</v>
      </c>
      <c r="H55" s="11"/>
      <c r="L55" s="12" t="s">
        <v>77</v>
      </c>
      <c r="M55" s="12">
        <v>1533162</v>
      </c>
      <c r="N55" s="11">
        <f>SUM(M48:M55)</f>
        <v>300474569</v>
      </c>
      <c r="O55" s="9"/>
    </row>
    <row r="56" spans="2:15" ht="15.75" x14ac:dyDescent="0.25">
      <c r="B56" s="8"/>
      <c r="C56" s="16"/>
      <c r="D56" s="14"/>
      <c r="E56" s="14" t="s">
        <v>78</v>
      </c>
      <c r="F56" s="14"/>
      <c r="G56" s="12">
        <v>1180000</v>
      </c>
      <c r="J56" s="11" t="s">
        <v>79</v>
      </c>
      <c r="K56" s="30"/>
      <c r="O56" s="9"/>
    </row>
    <row r="57" spans="2:15" ht="15" x14ac:dyDescent="0.2">
      <c r="B57" s="8"/>
      <c r="C57" s="16"/>
      <c r="D57" s="14"/>
      <c r="E57" s="14" t="s">
        <v>80</v>
      </c>
      <c r="F57" s="14"/>
      <c r="G57" s="12">
        <v>19092294</v>
      </c>
      <c r="J57" s="5"/>
      <c r="K57" s="5"/>
      <c r="L57" s="12" t="s">
        <v>81</v>
      </c>
      <c r="M57" s="12">
        <v>138839870</v>
      </c>
      <c r="N57" s="5"/>
      <c r="O57" s="9"/>
    </row>
    <row r="58" spans="2:15" ht="15.75" x14ac:dyDescent="0.25">
      <c r="B58" s="8"/>
      <c r="C58" s="16"/>
      <c r="D58" s="14"/>
      <c r="E58" s="14" t="s">
        <v>82</v>
      </c>
      <c r="F58" s="14"/>
      <c r="G58" s="12">
        <v>277090348</v>
      </c>
      <c r="J58" s="5"/>
      <c r="K58" s="5"/>
      <c r="L58" s="5" t="s">
        <v>83</v>
      </c>
      <c r="M58" s="12">
        <v>8692474</v>
      </c>
      <c r="N58" s="11">
        <f>SUM(M57:M58)</f>
        <v>147532344</v>
      </c>
      <c r="O58" s="9"/>
    </row>
    <row r="59" spans="2:15" ht="15.75" x14ac:dyDescent="0.25">
      <c r="B59" s="8"/>
      <c r="C59" s="16"/>
      <c r="D59" s="14"/>
      <c r="E59" s="14" t="s">
        <v>84</v>
      </c>
      <c r="F59" s="14"/>
      <c r="G59" s="12">
        <v>43959889</v>
      </c>
      <c r="J59" s="11" t="s">
        <v>85</v>
      </c>
      <c r="O59" s="9"/>
    </row>
    <row r="60" spans="2:15" ht="15.75" x14ac:dyDescent="0.25">
      <c r="B60" s="8"/>
      <c r="C60" s="16"/>
      <c r="D60" s="14"/>
      <c r="E60" s="14" t="s">
        <v>86</v>
      </c>
      <c r="F60" s="14"/>
      <c r="G60" s="12">
        <v>26774726</v>
      </c>
      <c r="L60" s="12" t="s">
        <v>87</v>
      </c>
      <c r="M60" s="12">
        <v>63211727</v>
      </c>
      <c r="N60" s="11">
        <f>+M60</f>
        <v>63211727</v>
      </c>
      <c r="O60" s="9"/>
    </row>
    <row r="61" spans="2:15" ht="15.75" x14ac:dyDescent="0.25">
      <c r="B61" s="8"/>
      <c r="C61" s="16"/>
      <c r="D61" s="14"/>
      <c r="E61" s="14" t="s">
        <v>88</v>
      </c>
      <c r="F61" s="5"/>
      <c r="G61" s="12">
        <v>34607039</v>
      </c>
      <c r="J61" s="11" t="s">
        <v>89</v>
      </c>
      <c r="K61" s="30"/>
      <c r="L61" s="12"/>
      <c r="M61" s="12"/>
      <c r="O61" s="9"/>
    </row>
    <row r="62" spans="2:15" ht="15" x14ac:dyDescent="0.2">
      <c r="B62" s="8"/>
      <c r="C62" s="16"/>
      <c r="D62" s="14"/>
      <c r="E62" s="14" t="s">
        <v>90</v>
      </c>
      <c r="F62" s="5"/>
      <c r="G62" s="12">
        <v>17176320</v>
      </c>
      <c r="K62" s="30" t="s">
        <v>91</v>
      </c>
      <c r="L62" s="12"/>
      <c r="M62" s="12"/>
      <c r="O62" s="9"/>
    </row>
    <row r="63" spans="2:15" ht="15" x14ac:dyDescent="0.2">
      <c r="B63" s="8"/>
      <c r="C63" s="16"/>
      <c r="D63" s="14"/>
      <c r="E63" s="14" t="s">
        <v>92</v>
      </c>
      <c r="F63" s="14"/>
      <c r="G63" s="12">
        <v>28730618</v>
      </c>
      <c r="K63" s="30"/>
      <c r="L63" s="12" t="s">
        <v>91</v>
      </c>
      <c r="M63" s="12">
        <v>56887671</v>
      </c>
      <c r="N63" s="28"/>
      <c r="O63" s="9"/>
    </row>
    <row r="64" spans="2:15" ht="15.75" x14ac:dyDescent="0.25">
      <c r="B64" s="8"/>
      <c r="E64" s="14" t="s">
        <v>93</v>
      </c>
      <c r="F64" s="14"/>
      <c r="G64" s="12">
        <v>2012961</v>
      </c>
      <c r="L64" s="12" t="s">
        <v>94</v>
      </c>
      <c r="M64" s="12">
        <v>182132295</v>
      </c>
      <c r="N64" s="11">
        <f>SUM(M63:M64)</f>
        <v>239019966</v>
      </c>
      <c r="O64" s="9"/>
    </row>
    <row r="65" spans="2:17" ht="15.75" x14ac:dyDescent="0.25">
      <c r="B65" s="8"/>
      <c r="C65" s="16"/>
      <c r="E65" s="14" t="s">
        <v>95</v>
      </c>
      <c r="F65" s="14"/>
      <c r="G65" s="12">
        <v>1305302</v>
      </c>
      <c r="H65" s="11">
        <f>SUM(G53:G65)</f>
        <v>584471785</v>
      </c>
      <c r="J65" s="11" t="s">
        <v>96</v>
      </c>
      <c r="L65" s="12"/>
      <c r="M65" s="12"/>
      <c r="N65" s="28"/>
      <c r="O65" s="9"/>
      <c r="P65" s="31"/>
    </row>
    <row r="66" spans="2:17" ht="15" x14ac:dyDescent="0.2">
      <c r="B66" s="8"/>
      <c r="C66" s="16"/>
      <c r="K66" s="30" t="s">
        <v>97</v>
      </c>
      <c r="L66" s="12"/>
      <c r="M66" s="12"/>
      <c r="N66" s="28"/>
      <c r="O66" s="9"/>
      <c r="P66" s="31"/>
    </row>
    <row r="67" spans="2:17" ht="15" x14ac:dyDescent="0.2">
      <c r="B67" s="8"/>
      <c r="C67" s="16"/>
      <c r="D67" s="29" t="s">
        <v>98</v>
      </c>
      <c r="E67" s="14"/>
      <c r="F67" s="14"/>
      <c r="G67" s="12"/>
      <c r="J67" s="5"/>
      <c r="K67" s="5"/>
      <c r="L67" s="5" t="s">
        <v>99</v>
      </c>
      <c r="M67" s="12">
        <v>128879163</v>
      </c>
      <c r="O67" s="32"/>
      <c r="P67" s="31"/>
    </row>
    <row r="68" spans="2:17" ht="15.75" x14ac:dyDescent="0.25">
      <c r="B68" s="8"/>
      <c r="C68" s="16"/>
      <c r="D68" s="29"/>
      <c r="E68" s="14" t="s">
        <v>100</v>
      </c>
      <c r="F68" s="14"/>
      <c r="G68" s="12">
        <v>9821435</v>
      </c>
      <c r="J68" s="5"/>
      <c r="K68" s="5"/>
      <c r="L68" s="5" t="s">
        <v>101</v>
      </c>
      <c r="M68" s="12">
        <v>1925667</v>
      </c>
      <c r="N68" s="11">
        <f>SUM(M67:M68)</f>
        <v>130804830</v>
      </c>
      <c r="O68" s="32"/>
      <c r="P68" s="31"/>
    </row>
    <row r="69" spans="2:17" x14ac:dyDescent="0.2">
      <c r="B69" s="8"/>
      <c r="C69" s="5"/>
      <c r="D69" s="29"/>
      <c r="E69" s="14" t="s">
        <v>102</v>
      </c>
      <c r="F69" s="14"/>
      <c r="G69" s="12">
        <v>11470727</v>
      </c>
      <c r="J69" s="5"/>
      <c r="K69" s="5"/>
      <c r="L69" s="5"/>
      <c r="M69" s="5"/>
      <c r="N69" s="5"/>
      <c r="O69" s="32"/>
      <c r="P69" s="31"/>
    </row>
    <row r="70" spans="2:17" ht="15.75" x14ac:dyDescent="0.25">
      <c r="B70" s="8"/>
      <c r="C70" s="5"/>
      <c r="D70" s="29"/>
      <c r="E70" s="14" t="s">
        <v>103</v>
      </c>
      <c r="F70" s="5"/>
      <c r="G70" s="12">
        <v>21680075</v>
      </c>
      <c r="H70" s="11">
        <f>SUM(G68:G70)</f>
        <v>42972237</v>
      </c>
      <c r="J70" s="11" t="s">
        <v>104</v>
      </c>
      <c r="N70" s="11">
        <f>H49+H65+H70+H78+N55+N58+N64+N68+N60</f>
        <v>1866065208</v>
      </c>
      <c r="O70" s="32"/>
      <c r="P70" s="31"/>
      <c r="Q70" s="24"/>
    </row>
    <row r="71" spans="2:17" ht="15.75" x14ac:dyDescent="0.25">
      <c r="B71" s="8"/>
      <c r="C71" s="16"/>
      <c r="D71" s="5"/>
      <c r="E71" s="5"/>
      <c r="F71" s="5"/>
      <c r="G71" s="5"/>
      <c r="H71" s="5"/>
      <c r="I71" s="5"/>
      <c r="J71" s="11" t="s">
        <v>51</v>
      </c>
      <c r="N71" s="11">
        <v>325333150</v>
      </c>
      <c r="O71" s="32"/>
      <c r="P71" s="31"/>
    </row>
    <row r="72" spans="2:17" x14ac:dyDescent="0.2">
      <c r="B72" s="8"/>
      <c r="D72" s="29" t="s">
        <v>105</v>
      </c>
      <c r="E72" s="14"/>
      <c r="G72" s="12"/>
      <c r="I72" s="5"/>
      <c r="J72" s="5"/>
      <c r="K72" s="5"/>
      <c r="L72" s="5"/>
      <c r="M72" s="5"/>
      <c r="N72" s="5"/>
      <c r="O72" s="32"/>
      <c r="P72" s="31"/>
    </row>
    <row r="73" spans="2:17" ht="15.75" x14ac:dyDescent="0.25">
      <c r="B73" s="8"/>
      <c r="C73" s="16"/>
      <c r="D73" s="29"/>
      <c r="E73" s="14" t="s">
        <v>106</v>
      </c>
      <c r="G73" s="12">
        <v>22354396</v>
      </c>
      <c r="I73" s="5"/>
      <c r="J73" s="11" t="s">
        <v>107</v>
      </c>
      <c r="K73" s="33"/>
      <c r="L73" s="33"/>
      <c r="M73" s="5"/>
      <c r="N73" s="5"/>
      <c r="O73" s="32"/>
      <c r="P73" s="31"/>
      <c r="Q73" s="24"/>
    </row>
    <row r="74" spans="2:17" ht="15.75" x14ac:dyDescent="0.25">
      <c r="B74" s="8"/>
      <c r="C74" s="16"/>
      <c r="D74" s="29"/>
      <c r="E74" s="14" t="s">
        <v>108</v>
      </c>
      <c r="G74" s="12">
        <v>5669449</v>
      </c>
      <c r="I74" s="5"/>
      <c r="J74" s="11"/>
      <c r="K74" s="33"/>
      <c r="O74" s="32"/>
      <c r="P74" s="31"/>
    </row>
    <row r="75" spans="2:17" ht="15.75" x14ac:dyDescent="0.25">
      <c r="B75" s="8"/>
      <c r="C75" s="16"/>
      <c r="D75" s="29"/>
      <c r="E75" s="14" t="s">
        <v>109</v>
      </c>
      <c r="G75" s="12">
        <v>1016080</v>
      </c>
      <c r="I75" s="5"/>
      <c r="J75" s="11"/>
      <c r="K75" s="33"/>
      <c r="L75" s="12" t="s">
        <v>56</v>
      </c>
      <c r="M75" s="12">
        <v>677071862</v>
      </c>
      <c r="O75" s="32"/>
      <c r="P75" s="31"/>
    </row>
    <row r="76" spans="2:17" ht="15.75" x14ac:dyDescent="0.25">
      <c r="B76" s="8"/>
      <c r="C76" s="16"/>
      <c r="D76" s="29"/>
      <c r="E76" s="14" t="s">
        <v>110</v>
      </c>
      <c r="G76" s="12">
        <v>8546671</v>
      </c>
      <c r="H76" s="12"/>
      <c r="I76" s="5"/>
      <c r="L76" s="12" t="s">
        <v>58</v>
      </c>
      <c r="M76" s="12">
        <v>98289785</v>
      </c>
      <c r="N76" s="11">
        <f>+M75+M76</f>
        <v>775361647</v>
      </c>
      <c r="O76" s="32"/>
      <c r="P76" s="31"/>
      <c r="Q76" s="24"/>
    </row>
    <row r="77" spans="2:17" ht="15" x14ac:dyDescent="0.2">
      <c r="B77" s="8"/>
      <c r="C77" s="16"/>
      <c r="E77" s="5" t="s">
        <v>111</v>
      </c>
      <c r="G77" s="12">
        <v>35216818</v>
      </c>
      <c r="O77" s="32"/>
      <c r="P77" s="31"/>
    </row>
    <row r="78" spans="2:17" ht="15.75" x14ac:dyDescent="0.25">
      <c r="B78" s="8"/>
      <c r="C78" s="16"/>
      <c r="D78" s="29"/>
      <c r="E78" s="5" t="s">
        <v>112</v>
      </c>
      <c r="G78" s="12">
        <v>4152608</v>
      </c>
      <c r="H78" s="11">
        <f>SUM(G73:G78)</f>
        <v>76956022</v>
      </c>
      <c r="J78" s="11" t="s">
        <v>113</v>
      </c>
      <c r="K78" s="33"/>
      <c r="L78" s="33"/>
      <c r="M78" s="33"/>
      <c r="N78" s="11">
        <f>SUM(N70:N76)</f>
        <v>2966760005</v>
      </c>
      <c r="O78" s="9"/>
      <c r="P78" s="31"/>
      <c r="Q78" s="28"/>
    </row>
    <row r="79" spans="2:17" ht="15.75" x14ac:dyDescent="0.25">
      <c r="B79" s="34"/>
      <c r="D79" s="29"/>
      <c r="E79" s="5"/>
      <c r="G79" s="12"/>
      <c r="H79" s="11"/>
      <c r="J79" s="11"/>
      <c r="K79" s="33"/>
      <c r="L79" s="33"/>
      <c r="M79" s="33"/>
      <c r="N79" s="11"/>
      <c r="O79" s="35"/>
    </row>
    <row r="80" spans="2:17" ht="15.75" x14ac:dyDescent="0.25">
      <c r="B80" s="34"/>
      <c r="D80" s="29"/>
      <c r="E80" s="5"/>
      <c r="G80" s="12"/>
      <c r="H80" s="11"/>
      <c r="J80" s="11"/>
      <c r="K80" s="33"/>
      <c r="L80" s="33"/>
      <c r="M80" s="33"/>
      <c r="N80" s="11"/>
      <c r="O80" s="35"/>
      <c r="Q80" s="28"/>
    </row>
    <row r="81" spans="2:18" ht="15.75" x14ac:dyDescent="0.25">
      <c r="B81" s="34"/>
      <c r="D81" s="29"/>
      <c r="E81" s="5"/>
      <c r="G81" s="12"/>
      <c r="H81" s="11"/>
      <c r="J81" s="11"/>
      <c r="K81" s="33"/>
      <c r="L81" s="33"/>
      <c r="M81"/>
      <c r="N81" s="11"/>
      <c r="O81" s="35"/>
      <c r="Q81" s="36"/>
      <c r="R81" s="37"/>
    </row>
    <row r="82" spans="2:18" ht="15.75" x14ac:dyDescent="0.25">
      <c r="B82" s="34"/>
      <c r="D82" s="29"/>
      <c r="E82" s="5"/>
      <c r="G82" s="12"/>
      <c r="H82" s="11"/>
      <c r="J82" s="11"/>
      <c r="K82" s="33"/>
      <c r="L82" s="33"/>
      <c r="M82" s="33"/>
      <c r="N82" s="11"/>
      <c r="O82" s="35"/>
      <c r="Q82" s="36"/>
      <c r="R82" s="37"/>
    </row>
    <row r="83" spans="2:18" ht="15.75" x14ac:dyDescent="0.25">
      <c r="B83" s="34"/>
      <c r="D83" s="29"/>
      <c r="E83" s="5"/>
      <c r="G83" s="12"/>
      <c r="H83" s="11"/>
      <c r="J83" s="11"/>
      <c r="K83" s="33"/>
      <c r="L83" s="33"/>
      <c r="M83" s="33"/>
      <c r="N83" s="11"/>
      <c r="O83" s="35"/>
      <c r="Q83" s="36"/>
      <c r="R83" s="37"/>
    </row>
    <row r="84" spans="2:18" ht="15.75" x14ac:dyDescent="0.25">
      <c r="B84" s="34"/>
      <c r="D84" s="29"/>
      <c r="E84" s="5"/>
      <c r="G84" s="12"/>
      <c r="H84" s="11"/>
      <c r="J84" s="11"/>
      <c r="K84" s="33"/>
      <c r="L84" s="33"/>
      <c r="M84" s="33"/>
      <c r="N84" s="11"/>
      <c r="O84" s="35"/>
      <c r="Q84" s="36"/>
      <c r="R84" s="37"/>
    </row>
    <row r="85" spans="2:18" ht="15.75" x14ac:dyDescent="0.25">
      <c r="B85" s="34"/>
      <c r="D85" s="29"/>
      <c r="E85" s="5"/>
      <c r="G85" s="12"/>
      <c r="H85" s="11"/>
      <c r="J85" s="11"/>
      <c r="K85" s="33"/>
      <c r="L85" s="33"/>
      <c r="M85" s="33"/>
      <c r="N85" s="11"/>
      <c r="O85" s="35"/>
      <c r="Q85" s="36"/>
      <c r="R85" s="37"/>
    </row>
    <row r="86" spans="2:18" ht="15.75" x14ac:dyDescent="0.25">
      <c r="B86" s="34"/>
      <c r="D86" s="29"/>
      <c r="E86" s="5"/>
      <c r="G86" s="12"/>
      <c r="H86" s="11"/>
      <c r="J86" s="11"/>
      <c r="K86" s="33"/>
      <c r="L86" s="33"/>
      <c r="M86" s="33"/>
      <c r="N86" s="11"/>
      <c r="O86" s="35"/>
      <c r="Q86" s="36"/>
      <c r="R86" s="37"/>
    </row>
    <row r="87" spans="2:18" ht="15.75" x14ac:dyDescent="0.25">
      <c r="B87" s="34"/>
      <c r="D87" s="29"/>
      <c r="E87" s="5"/>
      <c r="G87" s="12"/>
      <c r="H87" s="11"/>
      <c r="J87" s="11"/>
      <c r="K87" s="33"/>
      <c r="L87" s="33"/>
      <c r="M87" s="33"/>
      <c r="N87" s="11"/>
      <c r="O87" s="35"/>
      <c r="Q87" s="36"/>
      <c r="R87" s="37"/>
    </row>
    <row r="88" spans="2:18" ht="15.75" x14ac:dyDescent="0.25">
      <c r="B88" s="34"/>
      <c r="D88" s="29"/>
      <c r="E88" s="5"/>
      <c r="G88" s="12"/>
      <c r="H88" s="11"/>
      <c r="J88" s="11"/>
      <c r="K88" s="33"/>
      <c r="L88" s="33"/>
      <c r="M88" s="33"/>
      <c r="N88" s="11"/>
      <c r="O88" s="35"/>
      <c r="Q88" s="36"/>
      <c r="R88" s="37"/>
    </row>
    <row r="89" spans="2:18" ht="16.5" thickBot="1" x14ac:dyDescent="0.3">
      <c r="B89" s="38"/>
      <c r="C89" s="39"/>
      <c r="D89" s="40"/>
      <c r="E89" s="41"/>
      <c r="F89" s="39"/>
      <c r="G89" s="42"/>
      <c r="H89" s="43"/>
      <c r="I89" s="44"/>
      <c r="J89" s="43"/>
      <c r="K89" s="45"/>
      <c r="L89" s="45"/>
      <c r="M89" s="45"/>
      <c r="N89" s="43"/>
      <c r="O89" s="46"/>
    </row>
  </sheetData>
  <mergeCells count="7">
    <mergeCell ref="C44:N44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ENE JUN</vt:lpstr>
      <vt:lpstr>'CORTE ENE JUN'!Área_de_impresión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2021-07-20T18:33:13Z</cp:lastPrinted>
  <dcterms:created xsi:type="dcterms:W3CDTF">2021-07-20T15:50:21Z</dcterms:created>
  <dcterms:modified xsi:type="dcterms:W3CDTF">2021-07-20T18:59:07Z</dcterms:modified>
</cp:coreProperties>
</file>